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va\Documents\WPOG\Penningmeester\Financieel jaaroverzicht\"/>
    </mc:Choice>
  </mc:AlternateContent>
  <xr:revisionPtr revIDLastSave="0" documentId="13_ncr:1_{BE7EC484-A70C-45FE-A811-6551069B48B2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2018" sheetId="2" r:id="rId1"/>
    <sheet name="balans ISPOG congres" sheetId="4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2" l="1"/>
  <c r="C31" i="2" s="1"/>
  <c r="C12" i="2"/>
  <c r="C13" i="2" s="1"/>
  <c r="C13" i="4"/>
  <c r="C11" i="4"/>
  <c r="C4" i="4"/>
  <c r="C33" i="2" l="1"/>
  <c r="C35" i="2" s="1"/>
  <c r="C40" i="2" s="1"/>
</calcChain>
</file>

<file path=xl/sharedStrings.xml><?xml version="1.0" encoding="utf-8"?>
<sst xmlns="http://schemas.openxmlformats.org/spreadsheetml/2006/main" count="45" uniqueCount="45">
  <si>
    <t>INKOMSTEN</t>
  </si>
  <si>
    <t>Moneybird, factuurprogramma</t>
  </si>
  <si>
    <t>ING, zakelijke rekening</t>
  </si>
  <si>
    <t>KPN, telefonische vergaderkosten</t>
  </si>
  <si>
    <t>UITGAVEN</t>
  </si>
  <si>
    <t>Contributie leden</t>
  </si>
  <si>
    <t>totaal inkomsten</t>
  </si>
  <si>
    <t>totaal uitgaven</t>
  </si>
  <si>
    <t>aantal leden</t>
  </si>
  <si>
    <t>Banksaldo 31-12-2017</t>
  </si>
  <si>
    <t>Spaarsaldo 31-12-2017</t>
  </si>
  <si>
    <t>TOTAAL VERMOGEN</t>
  </si>
  <si>
    <t>Financieel jaaroverzicht 2018</t>
  </si>
  <si>
    <t>Saldo APOG 2018</t>
  </si>
  <si>
    <t>Sponsoring Hologic tbv APOG 2018</t>
  </si>
  <si>
    <t>Subsidie Wim Schellekens Stichting tbv APOG 2018 (keynote lecture)</t>
  </si>
  <si>
    <t>Voorfinanciering VGF</t>
  </si>
  <si>
    <t>Vergaderkosten Se7en</t>
  </si>
  <si>
    <t>Ontwerp logo Daniel Roozendaal</t>
  </si>
  <si>
    <t>Vergaderkosten NH Den Haag + 1 hotelovernachting ISPOG president</t>
  </si>
  <si>
    <t>VGF factuur</t>
  </si>
  <si>
    <t>Aanbetaling congreslocatie NH Den Haag</t>
  </si>
  <si>
    <t>Vergaderkosten Se7en tbv WPOG</t>
  </si>
  <si>
    <t>Vergaderkosten Se7en tbv APOG 2018</t>
  </si>
  <si>
    <t>ISPOG bijdrage 2018</t>
  </si>
  <si>
    <t>Diner tbv afscheid bestuursleden</t>
  </si>
  <si>
    <t>Subsidie tbv symposium P. Leusink</t>
  </si>
  <si>
    <t>Aanschaf beeldjes F.W. Jansen tbv afscheid bestuursleden</t>
  </si>
  <si>
    <t>Kosten APOG 2018</t>
  </si>
  <si>
    <t>Cadeau tbv oratie Ellen Laan, vergoeding kosten tbv inzet APOG 2018</t>
  </si>
  <si>
    <t>Vergoeding reiskosten dr. S. Ayers tbv APOG 2018 (keynote lecture)</t>
  </si>
  <si>
    <t>Cadeau tbv inzet B. de Jong (NewBrooklyn) nav positief saldo APOG 2018</t>
  </si>
  <si>
    <t>Sociale kosten</t>
  </si>
  <si>
    <t>bijschrijvingen</t>
  </si>
  <si>
    <t>afschrijvingen</t>
  </si>
  <si>
    <t>totaal bijschrijvingen</t>
  </si>
  <si>
    <t>totaal afschrijvingen</t>
  </si>
  <si>
    <t>totaal</t>
  </si>
  <si>
    <t>TOTAAL</t>
  </si>
  <si>
    <t>Saldo derdengeldenrekening ISPOG 31-12-2018</t>
  </si>
  <si>
    <t>Banksaldo 31-12-2018</t>
  </si>
  <si>
    <t>Spaarsaldo 31-12-2018</t>
  </si>
  <si>
    <t>Bijschrijvingen ISPOG congres 2019 (zie tabblad)</t>
  </si>
  <si>
    <t>Afschrijvingen ISPOG congres 2019 (zie tabblad)</t>
  </si>
  <si>
    <t>ISPOG 2019 congres (NB: betreft niet het gehele kostenoverzicht van het congres, enkel de via WPOG lopende geldstroom)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</si>
</sst>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&quot;€&quot;\ #,##0.00_-"/>
    <numFmt numFmtId="166" formatCode="&quot;€&quot;\ 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166" fontId="0" fillId="0" borderId="0" xfId="0" applyNumberFormat="1"/>
    <xf numFmtId="165" fontId="4" fillId="0" borderId="0" xfId="0" applyNumberFormat="1" applyFont="1"/>
    <xf numFmtId="0" fontId="5" fillId="0" borderId="0" xfId="0" applyFont="1"/>
    <xf numFmtId="44" fontId="0" fillId="0" borderId="0" xfId="0" applyNumberFormat="1"/>
    <xf numFmtId="44" fontId="3" fillId="0" borderId="0" xfId="0" applyNumberFormat="1" applyFont="1"/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22" workbookViewId="0">
      <selection activeCell="C36" sqref="C36"/>
    </sheetView>
  </sheetViews>
  <sheetFormatPr defaultColWidth="11.19921875" defaultRowHeight="15.6" x14ac:dyDescent="0.3"/>
  <cols>
    <col min="1" max="1" width="40.8984375" customWidth="1"/>
    <col min="2" max="2" width="62.59765625" customWidth="1"/>
    <col min="3" max="3" width="11.59765625" style="3" bestFit="1" customWidth="1"/>
    <col min="6" max="6" width="11.3984375" bestFit="1" customWidth="1"/>
    <col min="7" max="7" width="11" style="3" bestFit="1" customWidth="1"/>
    <col min="10" max="10" width="10.59765625" style="3"/>
  </cols>
  <sheetData>
    <row r="1" spans="1:5" x14ac:dyDescent="0.3">
      <c r="A1" s="1" t="s">
        <v>12</v>
      </c>
    </row>
    <row r="2" spans="1:5" x14ac:dyDescent="0.3">
      <c r="A2" t="s">
        <v>8</v>
      </c>
      <c r="B2">
        <v>131</v>
      </c>
    </row>
    <row r="4" spans="1:5" x14ac:dyDescent="0.3">
      <c r="A4" t="s">
        <v>9</v>
      </c>
      <c r="C4" s="3">
        <v>5391.55</v>
      </c>
    </row>
    <row r="5" spans="1:5" x14ac:dyDescent="0.3">
      <c r="A5" t="s">
        <v>10</v>
      </c>
      <c r="C5" s="3">
        <v>212.42</v>
      </c>
    </row>
    <row r="7" spans="1:5" x14ac:dyDescent="0.3">
      <c r="A7" s="1" t="s">
        <v>0</v>
      </c>
    </row>
    <row r="8" spans="1:5" x14ac:dyDescent="0.3">
      <c r="B8" t="s">
        <v>5</v>
      </c>
      <c r="C8" s="3">
        <v>2555</v>
      </c>
    </row>
    <row r="9" spans="1:5" x14ac:dyDescent="0.3">
      <c r="B9" t="s">
        <v>13</v>
      </c>
      <c r="C9" s="3">
        <v>2088.36</v>
      </c>
    </row>
    <row r="10" spans="1:5" x14ac:dyDescent="0.3">
      <c r="B10" t="s">
        <v>14</v>
      </c>
      <c r="C10" s="3">
        <v>750</v>
      </c>
    </row>
    <row r="11" spans="1:5" x14ac:dyDescent="0.3">
      <c r="B11" t="s">
        <v>15</v>
      </c>
      <c r="C11" s="3">
        <v>404.5</v>
      </c>
    </row>
    <row r="12" spans="1:5" x14ac:dyDescent="0.3">
      <c r="B12" t="s">
        <v>42</v>
      </c>
      <c r="C12" s="3">
        <f>'balans ISPOG congres'!C4</f>
        <v>25000</v>
      </c>
    </row>
    <row r="13" spans="1:5" x14ac:dyDescent="0.3">
      <c r="B13" s="1" t="s">
        <v>6</v>
      </c>
      <c r="C13" s="4">
        <f>SUM(C8:C12)</f>
        <v>30797.86</v>
      </c>
    </row>
    <row r="15" spans="1:5" x14ac:dyDescent="0.3">
      <c r="A15" s="1" t="s">
        <v>4</v>
      </c>
      <c r="E15" s="5"/>
    </row>
    <row r="16" spans="1:5" x14ac:dyDescent="0.3">
      <c r="B16" t="s">
        <v>1</v>
      </c>
      <c r="C16" s="3">
        <v>145.19999999999999</v>
      </c>
    </row>
    <row r="17" spans="1:10" x14ac:dyDescent="0.3">
      <c r="B17" t="s">
        <v>2</v>
      </c>
      <c r="C17" s="3">
        <v>121.63</v>
      </c>
    </row>
    <row r="18" spans="1:10" x14ac:dyDescent="0.3">
      <c r="B18" t="s">
        <v>22</v>
      </c>
      <c r="C18" s="3">
        <v>555.11</v>
      </c>
    </row>
    <row r="19" spans="1:10" x14ac:dyDescent="0.3">
      <c r="B19" t="s">
        <v>23</v>
      </c>
      <c r="C19" s="3">
        <v>282.33</v>
      </c>
    </row>
    <row r="20" spans="1:10" x14ac:dyDescent="0.3">
      <c r="B20" t="s">
        <v>3</v>
      </c>
      <c r="C20" s="3">
        <v>406.92</v>
      </c>
    </row>
    <row r="21" spans="1:10" x14ac:dyDescent="0.3">
      <c r="B21" t="s">
        <v>24</v>
      </c>
      <c r="C21" s="3">
        <v>1000</v>
      </c>
    </row>
    <row r="22" spans="1:10" s="1" customFormat="1" x14ac:dyDescent="0.3">
      <c r="A22"/>
      <c r="B22" t="s">
        <v>25</v>
      </c>
      <c r="C22" s="3">
        <v>225.4</v>
      </c>
      <c r="G22" s="4"/>
      <c r="J22" s="4"/>
    </row>
    <row r="23" spans="1:10" x14ac:dyDescent="0.3">
      <c r="B23" t="s">
        <v>26</v>
      </c>
      <c r="C23" s="3">
        <v>1000</v>
      </c>
      <c r="D23" s="3"/>
    </row>
    <row r="24" spans="1:10" x14ac:dyDescent="0.3">
      <c r="B24" t="s">
        <v>27</v>
      </c>
      <c r="C24" s="3">
        <v>465</v>
      </c>
      <c r="D24" s="3"/>
    </row>
    <row r="25" spans="1:10" x14ac:dyDescent="0.3">
      <c r="B25" t="s">
        <v>28</v>
      </c>
      <c r="C25" s="6">
        <v>566.13</v>
      </c>
    </row>
    <row r="26" spans="1:10" x14ac:dyDescent="0.3">
      <c r="B26" t="s">
        <v>29</v>
      </c>
      <c r="C26" s="6">
        <v>202.45</v>
      </c>
    </row>
    <row r="27" spans="1:10" x14ac:dyDescent="0.3">
      <c r="B27" t="s">
        <v>30</v>
      </c>
      <c r="C27" s="6">
        <v>105.28</v>
      </c>
    </row>
    <row r="28" spans="1:10" x14ac:dyDescent="0.3">
      <c r="B28" t="s">
        <v>31</v>
      </c>
      <c r="C28" s="3">
        <v>115</v>
      </c>
    </row>
    <row r="29" spans="1:10" x14ac:dyDescent="0.3">
      <c r="B29" t="s">
        <v>32</v>
      </c>
      <c r="C29" s="3">
        <v>70.64</v>
      </c>
    </row>
    <row r="30" spans="1:10" x14ac:dyDescent="0.3">
      <c r="B30" t="s">
        <v>43</v>
      </c>
      <c r="C30" s="3">
        <f>'balans ISPOG congres'!C11</f>
        <v>26148.579999999998</v>
      </c>
    </row>
    <row r="31" spans="1:10" x14ac:dyDescent="0.3">
      <c r="B31" s="1" t="s">
        <v>7</v>
      </c>
      <c r="C31" s="4">
        <f>SUM(C16:C30)</f>
        <v>31409.67</v>
      </c>
    </row>
    <row r="32" spans="1:10" x14ac:dyDescent="0.3">
      <c r="G32" s="7"/>
    </row>
    <row r="33" spans="1:3" ht="18" customHeight="1" x14ac:dyDescent="0.3">
      <c r="A33" s="1" t="s">
        <v>38</v>
      </c>
      <c r="C33" s="4">
        <f>C13-C31</f>
        <v>-611.80999999999767</v>
      </c>
    </row>
    <row r="35" spans="1:3" x14ac:dyDescent="0.3">
      <c r="A35" t="s">
        <v>40</v>
      </c>
      <c r="C35" s="4">
        <f>C4+C33</f>
        <v>4779.7400000000025</v>
      </c>
    </row>
    <row r="36" spans="1:3" x14ac:dyDescent="0.3">
      <c r="A36" t="s">
        <v>41</v>
      </c>
      <c r="C36" s="4">
        <v>212.63</v>
      </c>
    </row>
    <row r="37" spans="1:3" x14ac:dyDescent="0.3">
      <c r="A37" t="s">
        <v>39</v>
      </c>
      <c r="C37" s="3">
        <v>5600</v>
      </c>
    </row>
    <row r="40" spans="1:3" x14ac:dyDescent="0.3">
      <c r="A40" s="1" t="s">
        <v>11</v>
      </c>
      <c r="C40" s="4">
        <f>SUM(C35:C39)</f>
        <v>10592.370000000003</v>
      </c>
    </row>
    <row r="56" spans="3:10" x14ac:dyDescent="0.3">
      <c r="D56" s="2"/>
      <c r="G56"/>
      <c r="J56"/>
    </row>
    <row r="58" spans="3:10" x14ac:dyDescent="0.3">
      <c r="C58" s="4"/>
    </row>
    <row r="62" spans="3:10" x14ac:dyDescent="0.3">
      <c r="C62" s="2"/>
    </row>
    <row r="63" spans="3:10" x14ac:dyDescent="0.3">
      <c r="C63" s="4"/>
    </row>
    <row r="64" spans="3:10" x14ac:dyDescent="0.3">
      <c r="C6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D761-FA07-4C3C-95CB-BD57412CAA83}">
  <dimension ref="A1:C13"/>
  <sheetViews>
    <sheetView workbookViewId="0"/>
  </sheetViews>
  <sheetFormatPr defaultRowHeight="15.6" x14ac:dyDescent="0.3"/>
  <cols>
    <col min="1" max="1" width="18.09765625" customWidth="1"/>
    <col min="2" max="2" width="59.5" customWidth="1"/>
    <col min="3" max="3" width="24.69921875" style="9" bestFit="1" customWidth="1"/>
  </cols>
  <sheetData>
    <row r="1" spans="1:3" x14ac:dyDescent="0.3">
      <c r="A1" s="1" t="s">
        <v>44</v>
      </c>
    </row>
    <row r="3" spans="1:3" x14ac:dyDescent="0.3">
      <c r="A3" s="8" t="s">
        <v>33</v>
      </c>
      <c r="B3" t="s">
        <v>16</v>
      </c>
      <c r="C3" s="9">
        <v>25000</v>
      </c>
    </row>
    <row r="4" spans="1:3" x14ac:dyDescent="0.3">
      <c r="A4" s="8"/>
      <c r="B4" s="1" t="s">
        <v>35</v>
      </c>
      <c r="C4" s="10">
        <f>C3</f>
        <v>25000</v>
      </c>
    </row>
    <row r="6" spans="1:3" x14ac:dyDescent="0.3">
      <c r="A6" s="8" t="s">
        <v>34</v>
      </c>
      <c r="B6" t="s">
        <v>17</v>
      </c>
      <c r="C6" s="9">
        <v>508.91</v>
      </c>
    </row>
    <row r="7" spans="1:3" x14ac:dyDescent="0.3">
      <c r="B7" t="s">
        <v>18</v>
      </c>
      <c r="C7" s="9">
        <v>2359.5</v>
      </c>
    </row>
    <row r="8" spans="1:3" x14ac:dyDescent="0.3">
      <c r="B8" t="s">
        <v>19</v>
      </c>
      <c r="C8" s="9">
        <v>504.35</v>
      </c>
    </row>
    <row r="9" spans="1:3" x14ac:dyDescent="0.3">
      <c r="B9" t="s">
        <v>20</v>
      </c>
      <c r="C9" s="9">
        <v>625</v>
      </c>
    </row>
    <row r="10" spans="1:3" x14ac:dyDescent="0.3">
      <c r="B10" t="s">
        <v>21</v>
      </c>
      <c r="C10" s="9">
        <v>22150.82</v>
      </c>
    </row>
    <row r="11" spans="1:3" x14ac:dyDescent="0.3">
      <c r="B11" s="1" t="s">
        <v>36</v>
      </c>
      <c r="C11" s="10">
        <f>SUM(C6:C10)</f>
        <v>26148.579999999998</v>
      </c>
    </row>
    <row r="13" spans="1:3" x14ac:dyDescent="0.3">
      <c r="A13" s="8" t="s">
        <v>37</v>
      </c>
      <c r="C13" s="10">
        <f>C4-C11</f>
        <v>-1148.5799999999981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2018</vt:lpstr>
      <vt:lpstr>balans ISPOG congres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Geerte van de Pol</dc:creator>
  <cp:lastModifiedBy>Bas van der Sluis</cp:lastModifiedBy>
  <dcterms:created xsi:type="dcterms:W3CDTF">2014-01-05T11:33:39Z</dcterms:created>
  <dcterms:modified xsi:type="dcterms:W3CDTF">2019-04-08T18:51:25Z</dcterms:modified>
</cp:coreProperties>
</file>